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j.traets/Dropbox/My Mac (mb0379.home)/Documents/che1_project/Source_data/Fig2_and_sup/"/>
    </mc:Choice>
  </mc:AlternateContent>
  <xr:revisionPtr revIDLastSave="0" documentId="13_ncr:1_{35A9F67A-835A-0D42-B717-982D6FC1F7B3}" xr6:coauthVersionLast="47" xr6:coauthVersionMax="47" xr10:uidLastSave="{00000000-0000-0000-0000-000000000000}"/>
  <bookViews>
    <workbookView xWindow="4360" yWindow="500" windowWidth="21480" windowHeight="15580" activeTab="3" xr2:uid="{00000000-000D-0000-FFFF-FFFF00000000}"/>
  </bookViews>
  <sheets>
    <sheet name="Fig S2B" sheetId="2" r:id="rId1"/>
    <sheet name="Fig S2C" sheetId="3" r:id="rId2"/>
    <sheet name="Fig S2D" sheetId="1" r:id="rId3"/>
    <sheet name="Fig S2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1" l="1"/>
  <c r="P3" i="1"/>
  <c r="P2" i="1"/>
  <c r="J7" i="4"/>
  <c r="K7" i="4"/>
  <c r="J8" i="4"/>
  <c r="K8" i="4"/>
  <c r="J10" i="4"/>
  <c r="K10" i="4"/>
  <c r="J11" i="4"/>
  <c r="K11" i="4"/>
  <c r="J12" i="4"/>
  <c r="K12" i="4"/>
  <c r="K6" i="4"/>
  <c r="J6" i="4"/>
  <c r="K4" i="4"/>
  <c r="J4" i="4"/>
  <c r="K3" i="4"/>
  <c r="J3" i="4"/>
  <c r="K2" i="4"/>
  <c r="J2" i="4"/>
  <c r="O7" i="1"/>
  <c r="P7" i="1"/>
  <c r="P6" i="1"/>
  <c r="O6" i="1"/>
  <c r="P5" i="1"/>
  <c r="O5" i="1"/>
  <c r="O2" i="1"/>
  <c r="O4" i="1" l="1"/>
  <c r="O3" i="1"/>
  <c r="P9" i="3"/>
  <c r="Q9" i="3"/>
  <c r="P10" i="3"/>
  <c r="Q10" i="3"/>
  <c r="P11" i="3"/>
  <c r="Q11" i="3"/>
  <c r="P12" i="3"/>
  <c r="Q12" i="3"/>
  <c r="P14" i="3"/>
  <c r="Q14" i="3"/>
  <c r="P15" i="3"/>
  <c r="Q15" i="3"/>
  <c r="P16" i="3"/>
  <c r="Q16" i="3"/>
  <c r="P17" i="3"/>
  <c r="Q17" i="3"/>
  <c r="P18" i="3"/>
  <c r="Q18" i="3"/>
  <c r="P20" i="3"/>
  <c r="Q20" i="3"/>
  <c r="P21" i="3"/>
  <c r="Q21" i="3"/>
  <c r="P22" i="3"/>
  <c r="Q22" i="3"/>
  <c r="P23" i="3"/>
  <c r="Q23" i="3"/>
  <c r="P24" i="3"/>
  <c r="Q24" i="3"/>
  <c r="Q8" i="3"/>
  <c r="P8" i="3"/>
  <c r="Q6" i="3"/>
  <c r="P6" i="3"/>
  <c r="Q5" i="3"/>
  <c r="P5" i="3"/>
  <c r="Q4" i="3"/>
  <c r="P4" i="3"/>
  <c r="Q3" i="3"/>
  <c r="P3" i="3"/>
  <c r="Q2" i="3"/>
  <c r="P2" i="3"/>
  <c r="K6" i="2" l="1"/>
  <c r="L6" i="2"/>
  <c r="K7" i="2"/>
  <c r="L7" i="2"/>
  <c r="K8" i="2"/>
  <c r="L8" i="2"/>
  <c r="L5" i="2"/>
  <c r="K5" i="2"/>
  <c r="L4" i="2"/>
  <c r="K4" i="2"/>
  <c r="L3" i="2"/>
  <c r="K3" i="2"/>
  <c r="L2" i="2"/>
  <c r="K2" i="2"/>
</calcChain>
</file>

<file path=xl/sharedStrings.xml><?xml version="1.0" encoding="utf-8"?>
<sst xmlns="http://schemas.openxmlformats.org/spreadsheetml/2006/main" count="69" uniqueCount="12">
  <si>
    <t>mean</t>
  </si>
  <si>
    <t>chemotaxis index</t>
  </si>
  <si>
    <t>s.e.m.</t>
  </si>
  <si>
    <t>che-1::GFP::AID</t>
  </si>
  <si>
    <t>che-1(p679)</t>
  </si>
  <si>
    <t>hrs no treatment</t>
  </si>
  <si>
    <t>hrs EtOH treatment</t>
  </si>
  <si>
    <t>hrs auxin</t>
  </si>
  <si>
    <t>hrs recovery</t>
  </si>
  <si>
    <t>na</t>
  </si>
  <si>
    <t>hrs after hatching</t>
  </si>
  <si>
    <t>animals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</si>
</sst>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2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2" fontId="1" fillId="2" borderId="0" xfId="0" applyNumberFormat="1" applyFont="1" applyFill="1" applyAlignment="1">
      <alignment horizontal="center"/>
    </xf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workbookViewId="0">
      <selection activeCell="F20" sqref="F20"/>
    </sheetView>
  </sheetViews>
  <sheetFormatPr baseColWidth="10" defaultColWidth="9.1640625" defaultRowHeight="14" x14ac:dyDescent="0.2"/>
  <cols>
    <col min="1" max="1" width="12.6640625" style="2" bestFit="1" customWidth="1"/>
    <col min="2" max="2" width="14.1640625" style="2" bestFit="1" customWidth="1"/>
    <col min="3" max="3" width="16" style="2" bestFit="1" customWidth="1"/>
    <col min="4" max="4" width="10.5" style="2" bestFit="1" customWidth="1"/>
    <col min="5" max="16384" width="9.1640625" style="2"/>
  </cols>
  <sheetData>
    <row r="1" spans="1:18" x14ac:dyDescent="0.2">
      <c r="A1" s="1"/>
      <c r="B1" s="1" t="s">
        <v>5</v>
      </c>
      <c r="C1" s="1" t="s">
        <v>6</v>
      </c>
      <c r="D1" s="1" t="s">
        <v>11</v>
      </c>
      <c r="E1" s="6" t="s">
        <v>1</v>
      </c>
      <c r="F1" s="6"/>
      <c r="G1" s="6"/>
      <c r="H1" s="6"/>
      <c r="I1" s="6"/>
      <c r="J1" s="6"/>
      <c r="K1" s="2" t="s">
        <v>0</v>
      </c>
      <c r="L1" s="2" t="s">
        <v>2</v>
      </c>
    </row>
    <row r="2" spans="1:18" x14ac:dyDescent="0.2">
      <c r="A2" s="1" t="s">
        <v>3</v>
      </c>
      <c r="B2" s="4">
        <v>120</v>
      </c>
      <c r="C2" s="4">
        <v>0</v>
      </c>
      <c r="D2" s="4">
        <v>120</v>
      </c>
      <c r="E2" s="1">
        <v>0.98095238095238091</v>
      </c>
      <c r="F2" s="1">
        <v>0.93258426966292129</v>
      </c>
      <c r="G2" s="1">
        <v>0.95402298850574707</v>
      </c>
      <c r="H2" s="1">
        <v>0.90977443609022557</v>
      </c>
      <c r="I2" s="1"/>
      <c r="J2" s="1"/>
      <c r="K2" s="3">
        <f t="shared" ref="K2:K8" si="0">AVERAGE(E2:J2)</f>
        <v>0.94433351880281879</v>
      </c>
      <c r="L2" s="3">
        <f t="shared" ref="L2:L8" si="1">(STDEV(E2:J2))/SQRT(COUNT(E2:J2))</f>
        <v>1.5185524745460286E-2</v>
      </c>
    </row>
    <row r="3" spans="1:18" x14ac:dyDescent="0.2">
      <c r="B3" s="4">
        <v>96</v>
      </c>
      <c r="C3" s="4">
        <v>24</v>
      </c>
      <c r="D3" s="4">
        <v>120</v>
      </c>
      <c r="E3" s="1">
        <v>0.93220338983050843</v>
      </c>
      <c r="F3" s="1">
        <v>0.96363636363636362</v>
      </c>
      <c r="G3" s="1">
        <v>0.94444444444444442</v>
      </c>
      <c r="H3" s="1">
        <v>0.82608695652173914</v>
      </c>
      <c r="I3" s="1"/>
      <c r="J3" s="1"/>
      <c r="K3" s="3">
        <f t="shared" si="0"/>
        <v>0.91659278860826388</v>
      </c>
      <c r="L3" s="3">
        <f t="shared" si="1"/>
        <v>3.0854239574213644E-2</v>
      </c>
    </row>
    <row r="4" spans="1:18" x14ac:dyDescent="0.2">
      <c r="A4" s="1"/>
      <c r="B4" s="4">
        <v>72</v>
      </c>
      <c r="C4" s="4">
        <v>48</v>
      </c>
      <c r="D4" s="4">
        <v>120</v>
      </c>
      <c r="E4" s="1">
        <v>1</v>
      </c>
      <c r="F4" s="1">
        <v>0.90196078431372551</v>
      </c>
      <c r="G4" s="1">
        <v>0.96946564885496178</v>
      </c>
      <c r="H4" s="1">
        <v>0.93333333333333335</v>
      </c>
      <c r="K4" s="3">
        <f t="shared" si="0"/>
        <v>0.95118994162550519</v>
      </c>
      <c r="L4" s="3">
        <f t="shared" si="1"/>
        <v>2.1328368554944244E-2</v>
      </c>
    </row>
    <row r="5" spans="1:18" x14ac:dyDescent="0.2">
      <c r="A5" s="1"/>
      <c r="B5" s="4">
        <v>96</v>
      </c>
      <c r="C5" s="4">
        <v>0</v>
      </c>
      <c r="D5" s="4">
        <v>96</v>
      </c>
      <c r="E5" s="1">
        <v>0.86842105263157898</v>
      </c>
      <c r="F5" s="1">
        <v>0.95652173913043481</v>
      </c>
      <c r="G5" s="1"/>
      <c r="H5" s="1"/>
      <c r="I5" s="1"/>
      <c r="J5" s="1"/>
      <c r="K5" s="3">
        <f t="shared" si="0"/>
        <v>0.9124713958810069</v>
      </c>
      <c r="L5" s="3">
        <f t="shared" si="1"/>
        <v>4.4050343249427908E-2</v>
      </c>
    </row>
    <row r="6" spans="1:18" x14ac:dyDescent="0.2">
      <c r="B6" s="4">
        <v>24</v>
      </c>
      <c r="C6" s="4">
        <v>72</v>
      </c>
      <c r="D6" s="4">
        <v>96</v>
      </c>
      <c r="E6" s="1">
        <v>0.97872340425531912</v>
      </c>
      <c r="F6" s="1">
        <v>0.81632653061224492</v>
      </c>
      <c r="G6" s="1">
        <v>0.94666666666666666</v>
      </c>
      <c r="K6" s="3">
        <f t="shared" si="0"/>
        <v>0.9139055338447436</v>
      </c>
      <c r="L6" s="3">
        <f t="shared" si="1"/>
        <v>4.9659356319136601E-2</v>
      </c>
    </row>
    <row r="7" spans="1:18" x14ac:dyDescent="0.2">
      <c r="B7" s="4">
        <v>120</v>
      </c>
      <c r="C7" s="4">
        <v>0</v>
      </c>
      <c r="D7" s="4">
        <v>120</v>
      </c>
      <c r="E7" s="1">
        <v>0.97101449275362317</v>
      </c>
      <c r="F7" s="1">
        <v>0.85365853658536583</v>
      </c>
      <c r="K7" s="3">
        <f t="shared" si="0"/>
        <v>0.9123365146694945</v>
      </c>
      <c r="L7" s="3">
        <f t="shared" si="1"/>
        <v>5.8677978084128661E-2</v>
      </c>
    </row>
    <row r="8" spans="1:18" x14ac:dyDescent="0.2">
      <c r="B8" s="4">
        <v>24</v>
      </c>
      <c r="C8" s="4">
        <v>96</v>
      </c>
      <c r="D8" s="4">
        <v>120</v>
      </c>
      <c r="E8" s="1">
        <v>0.94202898550724634</v>
      </c>
      <c r="F8" s="1">
        <v>0.94736842105263153</v>
      </c>
      <c r="G8" s="1">
        <v>0.86206896551724133</v>
      </c>
      <c r="K8" s="3">
        <f t="shared" si="0"/>
        <v>0.91715545735903969</v>
      </c>
      <c r="L8" s="3">
        <f t="shared" si="1"/>
        <v>2.7586340705520806E-2</v>
      </c>
    </row>
    <row r="9" spans="1:18" x14ac:dyDescent="0.2">
      <c r="B9" s="4"/>
      <c r="C9" s="4"/>
      <c r="D9" s="4"/>
      <c r="Q9" s="3"/>
      <c r="R9" s="3"/>
    </row>
    <row r="10" spans="1:18" x14ac:dyDescent="0.2">
      <c r="B10" s="4"/>
      <c r="C10" s="4"/>
      <c r="D10" s="4"/>
    </row>
    <row r="11" spans="1:18" x14ac:dyDescent="0.2">
      <c r="B11" s="4"/>
      <c r="C11" s="4"/>
      <c r="D11" s="4"/>
    </row>
  </sheetData>
  <mergeCells count="1">
    <mergeCell ref="E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workbookViewId="0">
      <selection activeCell="E39" sqref="E39"/>
    </sheetView>
  </sheetViews>
  <sheetFormatPr baseColWidth="10" defaultColWidth="9.1640625" defaultRowHeight="14" x14ac:dyDescent="0.2"/>
  <cols>
    <col min="1" max="1" width="12.6640625" style="1" bestFit="1" customWidth="1"/>
    <col min="2" max="2" width="9.1640625" style="4"/>
    <col min="3" max="3" width="10.6640625" style="4" bestFit="1" customWidth="1"/>
    <col min="4" max="16384" width="9.1640625" style="1"/>
  </cols>
  <sheetData>
    <row r="1" spans="1:17" x14ac:dyDescent="0.2">
      <c r="B1" s="4" t="s">
        <v>7</v>
      </c>
      <c r="C1" s="4" t="s">
        <v>8</v>
      </c>
      <c r="D1" s="6" t="s">
        <v>1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1" t="s">
        <v>0</v>
      </c>
      <c r="Q1" s="1" t="s">
        <v>2</v>
      </c>
    </row>
    <row r="2" spans="1:17" x14ac:dyDescent="0.2">
      <c r="A2" s="1" t="s">
        <v>3</v>
      </c>
      <c r="B2" s="4">
        <v>0</v>
      </c>
      <c r="C2" s="5" t="s">
        <v>9</v>
      </c>
      <c r="D2" s="1">
        <v>0.96969696969696972</v>
      </c>
      <c r="E2" s="1">
        <v>0.967741935483871</v>
      </c>
      <c r="F2" s="1">
        <v>0.96969696969696972</v>
      </c>
      <c r="G2" s="1">
        <v>0.967741935483871</v>
      </c>
      <c r="H2" s="1">
        <v>0.87951807228915657</v>
      </c>
      <c r="I2" s="1">
        <v>0.9173553719008265</v>
      </c>
      <c r="J2" s="1">
        <v>0.96721311475409832</v>
      </c>
      <c r="K2" s="1">
        <v>0.98019801980198018</v>
      </c>
      <c r="L2" s="1">
        <v>0.9726027397260274</v>
      </c>
      <c r="M2" s="1">
        <v>1</v>
      </c>
      <c r="N2" s="1">
        <v>0.90476190476190477</v>
      </c>
      <c r="O2" s="1">
        <v>0.96039603960396036</v>
      </c>
      <c r="P2" s="3">
        <f t="shared" ref="P2" si="0">AVERAGE(D2:O2)</f>
        <v>0.95474358943330306</v>
      </c>
      <c r="Q2" s="3">
        <f t="shared" ref="Q2" si="1">(STDEV(D2:O2))/SQRT(COUNT(D2:O2))</f>
        <v>1.0128906441236494E-2</v>
      </c>
    </row>
    <row r="3" spans="1:17" x14ac:dyDescent="0.2">
      <c r="A3" s="1" t="s">
        <v>4</v>
      </c>
      <c r="B3" s="4">
        <v>0</v>
      </c>
      <c r="C3" s="5" t="s">
        <v>9</v>
      </c>
      <c r="D3" s="1">
        <v>-6.25E-2</v>
      </c>
      <c r="E3" s="1">
        <v>0.10144927536231885</v>
      </c>
      <c r="F3" s="1">
        <v>0</v>
      </c>
      <c r="G3" s="1">
        <v>5.185185185185185E-2</v>
      </c>
      <c r="H3" s="1">
        <v>-7.6923076923076927E-2</v>
      </c>
      <c r="I3" s="1">
        <v>0</v>
      </c>
      <c r="J3" s="1">
        <v>9.0909090909090912E-2</v>
      </c>
      <c r="K3" s="1">
        <v>4.5454545454545456E-2</v>
      </c>
      <c r="L3" s="1">
        <v>3.7735849056603772E-2</v>
      </c>
      <c r="M3" s="1">
        <v>3.0303030303030304E-2</v>
      </c>
      <c r="N3" s="1">
        <v>-0.18840579710144928</v>
      </c>
      <c r="P3" s="3">
        <f>AVERAGE(D3:N3)</f>
        <v>2.7158880829922668E-3</v>
      </c>
      <c r="Q3" s="3">
        <f>(STDEV(D3:N3))/SQRT(COUNT(D3:N3))</f>
        <v>2.5386545128158879E-2</v>
      </c>
    </row>
    <row r="4" spans="1:17" x14ac:dyDescent="0.2">
      <c r="A4" s="1" t="s">
        <v>3</v>
      </c>
      <c r="B4" s="4">
        <v>24</v>
      </c>
      <c r="C4" s="5">
        <v>0</v>
      </c>
      <c r="D4" s="1">
        <v>0.35135135135135137</v>
      </c>
      <c r="E4" s="1">
        <v>0.3888888888888889</v>
      </c>
      <c r="F4" s="1">
        <v>0.46666666666666667</v>
      </c>
      <c r="G4" s="1">
        <v>0.44444444444444442</v>
      </c>
      <c r="P4" s="3">
        <f>AVERAGE(D4:O4)</f>
        <v>0.41283783783783784</v>
      </c>
      <c r="Q4" s="3">
        <f>(STDEV(D4:O4))/SQRT(COUNT(D4:O4))</f>
        <v>2.622127089864322E-2</v>
      </c>
    </row>
    <row r="5" spans="1:17" x14ac:dyDescent="0.2">
      <c r="A5" s="1" t="s">
        <v>3</v>
      </c>
      <c r="B5" s="4">
        <v>24</v>
      </c>
      <c r="C5" s="5">
        <v>24</v>
      </c>
      <c r="D5" s="1">
        <v>0.80722891566265065</v>
      </c>
      <c r="E5" s="1">
        <v>0.78787878787878785</v>
      </c>
      <c r="F5" s="1">
        <v>0.81578947368421051</v>
      </c>
      <c r="G5" s="1">
        <v>0.83838383838383834</v>
      </c>
      <c r="P5" s="3">
        <f t="shared" ref="P5:P6" si="2">AVERAGE(D5:O5)</f>
        <v>0.81232025390237184</v>
      </c>
      <c r="Q5" s="3">
        <f t="shared" ref="Q5:Q6" si="3">(STDEV(D5:O5))/SQRT(COUNT(D5:O5))</f>
        <v>1.0466824209418777E-2</v>
      </c>
    </row>
    <row r="6" spans="1:17" x14ac:dyDescent="0.2">
      <c r="A6" s="1" t="s">
        <v>3</v>
      </c>
      <c r="B6" s="4">
        <v>24</v>
      </c>
      <c r="C6" s="5">
        <v>48</v>
      </c>
      <c r="D6" s="1">
        <v>0.84615384615384615</v>
      </c>
      <c r="E6" s="1">
        <v>0.68253968253968256</v>
      </c>
      <c r="F6" s="1">
        <v>0.8867924528301887</v>
      </c>
      <c r="G6" s="1">
        <v>0.82417582417582413</v>
      </c>
      <c r="P6" s="3">
        <f t="shared" si="2"/>
        <v>0.80991545142488541</v>
      </c>
      <c r="Q6" s="3">
        <f t="shared" si="3"/>
        <v>4.4395231845788065E-2</v>
      </c>
    </row>
    <row r="7" spans="1:17" x14ac:dyDescent="0.2">
      <c r="C7" s="5"/>
      <c r="P7" s="3"/>
      <c r="Q7" s="3"/>
    </row>
    <row r="8" spans="1:17" x14ac:dyDescent="0.2">
      <c r="A8" s="1" t="s">
        <v>3</v>
      </c>
      <c r="B8" s="4">
        <v>0</v>
      </c>
      <c r="C8" s="5" t="s">
        <v>9</v>
      </c>
      <c r="D8" s="1">
        <v>0.92405063291139244</v>
      </c>
      <c r="E8" s="1">
        <v>0.94805194805194803</v>
      </c>
      <c r="F8" s="1">
        <v>0.87755102040816324</v>
      </c>
      <c r="G8" s="1">
        <v>0.96721311475409832</v>
      </c>
      <c r="H8" s="1">
        <v>0.91489361702127658</v>
      </c>
      <c r="I8" s="1">
        <v>0.95121951219512191</v>
      </c>
      <c r="J8" s="1">
        <v>0.85915492957746475</v>
      </c>
      <c r="K8" s="1">
        <v>0.97499999999999998</v>
      </c>
      <c r="L8" s="1">
        <v>0.96363636363636362</v>
      </c>
      <c r="M8" s="1">
        <v>0.90769230769230769</v>
      </c>
      <c r="N8" s="1">
        <v>0.97222222222222221</v>
      </c>
      <c r="O8" s="1">
        <v>0.90361445783132532</v>
      </c>
      <c r="P8" s="3">
        <f>AVERAGE(D8:O8)</f>
        <v>0.93035834385847371</v>
      </c>
      <c r="Q8" s="3">
        <f>(STDEV(D8:O8))/SQRT(COUNT(D8:O8))</f>
        <v>1.1121193162314601E-2</v>
      </c>
    </row>
    <row r="9" spans="1:17" x14ac:dyDescent="0.2">
      <c r="A9" s="1" t="s">
        <v>4</v>
      </c>
      <c r="B9" s="4">
        <v>0</v>
      </c>
      <c r="C9" s="5" t="s">
        <v>9</v>
      </c>
      <c r="D9" s="1">
        <v>-1.1235955056179775E-2</v>
      </c>
      <c r="E9" s="1">
        <v>5.3571428571428568E-2</v>
      </c>
      <c r="F9" s="1">
        <v>-3.3333333333333333E-2</v>
      </c>
      <c r="G9" s="1">
        <v>-4.3478260869565216E-2</v>
      </c>
      <c r="H9" s="1">
        <v>8.6956521739130432E-2</v>
      </c>
      <c r="I9" s="1">
        <v>-9.0909090909090912E-2</v>
      </c>
      <c r="J9" s="1">
        <v>6.1224489795918366E-2</v>
      </c>
      <c r="K9" s="1">
        <v>-0.1623931623931624</v>
      </c>
      <c r="L9" s="1">
        <v>0.48888888888888887</v>
      </c>
      <c r="M9" s="1">
        <v>0.61538461538461542</v>
      </c>
      <c r="N9" s="1">
        <v>0.4375</v>
      </c>
      <c r="O9" s="1">
        <v>-9.8591549295774641E-2</v>
      </c>
      <c r="P9" s="3">
        <f t="shared" ref="P9:P24" si="4">AVERAGE(D9:O9)</f>
        <v>0.10863204937690628</v>
      </c>
      <c r="Q9" s="3">
        <f t="shared" ref="Q9:Q24" si="5">(STDEV(D9:O9))/SQRT(COUNT(D9:O9))</f>
        <v>7.4323695192451314E-2</v>
      </c>
    </row>
    <row r="10" spans="1:17" x14ac:dyDescent="0.2">
      <c r="A10" s="1" t="s">
        <v>3</v>
      </c>
      <c r="B10" s="4">
        <v>48</v>
      </c>
      <c r="C10" s="5">
        <v>0</v>
      </c>
      <c r="D10" s="1">
        <v>1.6949152542372881E-2</v>
      </c>
      <c r="E10" s="1">
        <v>-5.1546391752577317E-2</v>
      </c>
      <c r="F10" s="1">
        <v>-0.171875</v>
      </c>
      <c r="G10" s="1">
        <v>-6.4748201438848921E-2</v>
      </c>
      <c r="P10" s="3">
        <f t="shared" si="4"/>
        <v>-6.7805110162263343E-2</v>
      </c>
      <c r="Q10" s="3">
        <f t="shared" si="5"/>
        <v>3.9037927746310472E-2</v>
      </c>
    </row>
    <row r="11" spans="1:17" x14ac:dyDescent="0.2">
      <c r="A11" s="1" t="s">
        <v>3</v>
      </c>
      <c r="B11" s="4">
        <v>48</v>
      </c>
      <c r="C11" s="5">
        <v>24</v>
      </c>
      <c r="D11" s="1">
        <v>0.40298507462686567</v>
      </c>
      <c r="E11" s="1">
        <v>0.39130434782608697</v>
      </c>
      <c r="F11" s="1">
        <v>0.62068965517241381</v>
      </c>
      <c r="G11" s="1">
        <v>0.30232558139534882</v>
      </c>
      <c r="P11" s="3">
        <f t="shared" si="4"/>
        <v>0.42932616475517882</v>
      </c>
      <c r="Q11" s="3">
        <f t="shared" si="5"/>
        <v>6.7631751191126688E-2</v>
      </c>
    </row>
    <row r="12" spans="1:17" x14ac:dyDescent="0.2">
      <c r="A12" s="1" t="s">
        <v>3</v>
      </c>
      <c r="B12" s="4">
        <v>48</v>
      </c>
      <c r="C12" s="5">
        <v>48</v>
      </c>
      <c r="D12" s="1">
        <v>0.52941176470588236</v>
      </c>
      <c r="E12" s="1">
        <v>0.67741935483870963</v>
      </c>
      <c r="F12" s="1">
        <v>0.35802469135802467</v>
      </c>
      <c r="G12" s="1">
        <v>0.4</v>
      </c>
      <c r="P12" s="3">
        <f t="shared" si="4"/>
        <v>0.49121395272565416</v>
      </c>
      <c r="Q12" s="3">
        <f t="shared" si="5"/>
        <v>7.1990097196103955E-2</v>
      </c>
    </row>
    <row r="13" spans="1:17" x14ac:dyDescent="0.2">
      <c r="C13" s="5"/>
      <c r="P13" s="3"/>
      <c r="Q13" s="3"/>
    </row>
    <row r="14" spans="1:17" x14ac:dyDescent="0.2">
      <c r="A14" s="1" t="s">
        <v>3</v>
      </c>
      <c r="B14" s="4">
        <v>0</v>
      </c>
      <c r="C14" s="5" t="s">
        <v>9</v>
      </c>
      <c r="D14" s="1">
        <v>0.92771084337349397</v>
      </c>
      <c r="E14" s="1">
        <v>0.88118811881188119</v>
      </c>
      <c r="F14" s="1">
        <v>0.84615384615384615</v>
      </c>
      <c r="G14" s="1">
        <v>0.75308641975308643</v>
      </c>
      <c r="H14" s="1">
        <v>0.96923076923076923</v>
      </c>
      <c r="I14" s="1">
        <v>0.97752808988764039</v>
      </c>
      <c r="J14" s="1">
        <v>0.97297297297297303</v>
      </c>
      <c r="K14" s="1">
        <v>0.96491228070175439</v>
      </c>
      <c r="L14" s="1">
        <v>0.92</v>
      </c>
      <c r="M14" s="1">
        <v>0.97368421052631582</v>
      </c>
      <c r="N14" s="1">
        <v>0.87755102040816324</v>
      </c>
      <c r="O14" s="1">
        <v>0.9452054794520548</v>
      </c>
      <c r="P14" s="3">
        <f t="shared" si="4"/>
        <v>0.91743533760599805</v>
      </c>
      <c r="Q14" s="3">
        <f t="shared" si="5"/>
        <v>1.9593581224877196E-2</v>
      </c>
    </row>
    <row r="15" spans="1:17" x14ac:dyDescent="0.2">
      <c r="A15" s="1" t="s">
        <v>4</v>
      </c>
      <c r="B15" s="4">
        <v>0</v>
      </c>
      <c r="C15" s="5" t="s">
        <v>9</v>
      </c>
      <c r="D15" s="1">
        <v>0.1111111111111111</v>
      </c>
      <c r="E15" s="1">
        <v>-7.6923076923076927E-2</v>
      </c>
      <c r="F15" s="1">
        <v>5.4545454545454543E-2</v>
      </c>
      <c r="G15" s="1">
        <v>0.14893617021276595</v>
      </c>
      <c r="H15" s="1">
        <v>6.6666666666666666E-2</v>
      </c>
      <c r="I15" s="1">
        <v>-5.0847457627118647E-2</v>
      </c>
      <c r="J15" s="1">
        <v>7.4626865671641784E-2</v>
      </c>
      <c r="K15" s="1">
        <v>9.8591549295774641E-2</v>
      </c>
      <c r="L15" s="1">
        <v>2.4390243902439025E-2</v>
      </c>
      <c r="M15" s="1">
        <v>0.11764705882352941</v>
      </c>
      <c r="N15" s="1">
        <v>0.1</v>
      </c>
      <c r="O15" s="1">
        <v>-2.2222222222222223E-2</v>
      </c>
      <c r="P15" s="3">
        <f t="shared" si="4"/>
        <v>5.3876863621413779E-2</v>
      </c>
      <c r="Q15" s="3">
        <f t="shared" si="5"/>
        <v>2.0567027092653466E-2</v>
      </c>
    </row>
    <row r="16" spans="1:17" x14ac:dyDescent="0.2">
      <c r="A16" s="1" t="s">
        <v>3</v>
      </c>
      <c r="B16" s="4">
        <v>72</v>
      </c>
      <c r="C16" s="5">
        <v>0</v>
      </c>
      <c r="D16" s="1">
        <v>4.6153846153846156E-2</v>
      </c>
      <c r="E16" s="1">
        <v>-3.125E-2</v>
      </c>
      <c r="F16" s="1">
        <v>2.9411764705882353E-2</v>
      </c>
      <c r="G16" s="1">
        <v>-6.6666666666666666E-2</v>
      </c>
      <c r="P16" s="3">
        <f t="shared" si="4"/>
        <v>-5.5877639517345392E-3</v>
      </c>
      <c r="Q16" s="3">
        <f t="shared" si="5"/>
        <v>2.6285838929022722E-2</v>
      </c>
    </row>
    <row r="17" spans="1:17" x14ac:dyDescent="0.2">
      <c r="A17" s="1" t="s">
        <v>3</v>
      </c>
      <c r="B17" s="4">
        <v>72</v>
      </c>
      <c r="C17" s="5">
        <v>24</v>
      </c>
      <c r="D17" s="1">
        <v>0</v>
      </c>
      <c r="E17" s="1">
        <v>-0.14814814814814814</v>
      </c>
      <c r="F17" s="1">
        <v>-0.21951219512195122</v>
      </c>
      <c r="G17" s="1">
        <v>0.41176470588235292</v>
      </c>
      <c r="P17" s="3">
        <f t="shared" si="4"/>
        <v>1.1026090653063397E-2</v>
      </c>
      <c r="Q17" s="3">
        <f t="shared" si="5"/>
        <v>0.14118467572562704</v>
      </c>
    </row>
    <row r="18" spans="1:17" x14ac:dyDescent="0.2">
      <c r="A18" s="1" t="s">
        <v>3</v>
      </c>
      <c r="B18" s="4">
        <v>72</v>
      </c>
      <c r="C18" s="5">
        <v>48</v>
      </c>
      <c r="D18" s="1">
        <v>0.19402985074626866</v>
      </c>
      <c r="E18" s="1">
        <v>0.26</v>
      </c>
      <c r="F18" s="1">
        <v>9.8039215686274508E-2</v>
      </c>
      <c r="G18" s="1">
        <v>9.0909090909090912E-2</v>
      </c>
      <c r="P18" s="3">
        <f t="shared" si="4"/>
        <v>0.16074453933540853</v>
      </c>
      <c r="Q18" s="3">
        <f t="shared" si="5"/>
        <v>4.0587873700472114E-2</v>
      </c>
    </row>
    <row r="19" spans="1:17" x14ac:dyDescent="0.2">
      <c r="C19" s="5"/>
      <c r="P19" s="3"/>
      <c r="Q19" s="3"/>
    </row>
    <row r="20" spans="1:17" x14ac:dyDescent="0.2">
      <c r="A20" s="1" t="s">
        <v>3</v>
      </c>
      <c r="B20" s="4">
        <v>0</v>
      </c>
      <c r="C20" s="5" t="s">
        <v>9</v>
      </c>
      <c r="D20" s="1">
        <v>0.92</v>
      </c>
      <c r="E20" s="1">
        <v>0.97368421052631582</v>
      </c>
      <c r="F20" s="1">
        <v>0.87755102040816324</v>
      </c>
      <c r="G20" s="1">
        <v>0.9452054794520548</v>
      </c>
      <c r="H20" s="1">
        <v>0.86</v>
      </c>
      <c r="I20" s="1">
        <v>0.97014925373134331</v>
      </c>
      <c r="J20" s="1">
        <v>0.97222222222222221</v>
      </c>
      <c r="K20" s="1">
        <v>0.90361445783132532</v>
      </c>
      <c r="L20" s="1">
        <v>0.92233009708737868</v>
      </c>
      <c r="M20" s="1">
        <v>0.89189189189189189</v>
      </c>
      <c r="N20" s="1">
        <v>0.94871794871794868</v>
      </c>
      <c r="O20" s="1">
        <v>0.96491228070175439</v>
      </c>
      <c r="P20" s="3">
        <f>AVERAGE(D20:O20)</f>
        <v>0.92918990521419997</v>
      </c>
      <c r="Q20" s="3">
        <f>(STDEV(D20:O20))/SQRT(COUNT(D20:O20))</f>
        <v>1.1366383514600972E-2</v>
      </c>
    </row>
    <row r="21" spans="1:17" x14ac:dyDescent="0.2">
      <c r="A21" s="1" t="s">
        <v>4</v>
      </c>
      <c r="B21" s="4">
        <v>0</v>
      </c>
      <c r="C21" s="5" t="s">
        <v>9</v>
      </c>
      <c r="D21" s="1">
        <v>2.4390243902439025E-2</v>
      </c>
      <c r="E21" s="1">
        <v>0.11764705882352941</v>
      </c>
      <c r="F21" s="1">
        <v>0.1</v>
      </c>
      <c r="G21" s="1">
        <v>-2.2222222222222223E-2</v>
      </c>
      <c r="H21" s="1">
        <v>-0.10144927536231885</v>
      </c>
      <c r="I21" s="1">
        <v>3.0303030303030304E-2</v>
      </c>
      <c r="J21" s="1">
        <v>0.4375</v>
      </c>
      <c r="K21" s="1">
        <v>-9.8591549295774641E-2</v>
      </c>
      <c r="L21" s="1">
        <v>0.17948717948717949</v>
      </c>
      <c r="M21" s="1">
        <v>0.25</v>
      </c>
      <c r="N21" s="1">
        <v>-6.8965517241379309E-2</v>
      </c>
      <c r="O21" s="1">
        <v>-2.7027027027027029E-2</v>
      </c>
      <c r="P21" s="3">
        <f>AVERAGE(D21:O21)</f>
        <v>6.8422660113954689E-2</v>
      </c>
      <c r="Q21" s="3">
        <f>(STDEV(D21:O21))/SQRT(COUNT(D21:O21))</f>
        <v>4.6162488023719389E-2</v>
      </c>
    </row>
    <row r="22" spans="1:17" x14ac:dyDescent="0.2">
      <c r="A22" s="1" t="s">
        <v>3</v>
      </c>
      <c r="B22" s="4">
        <v>96</v>
      </c>
      <c r="C22" s="5">
        <v>0</v>
      </c>
      <c r="D22" s="1">
        <v>3.2258064516129031E-2</v>
      </c>
      <c r="E22" s="1">
        <v>-5.4545454545454543E-2</v>
      </c>
      <c r="F22" s="1">
        <v>6.6666666666666666E-2</v>
      </c>
      <c r="G22" s="1">
        <v>-4.1095890410958902E-2</v>
      </c>
      <c r="P22" s="3">
        <f t="shared" si="4"/>
        <v>8.2084655659556312E-4</v>
      </c>
      <c r="Q22" s="3">
        <f t="shared" si="5"/>
        <v>2.907807139800982E-2</v>
      </c>
    </row>
    <row r="23" spans="1:17" x14ac:dyDescent="0.2">
      <c r="A23" s="1" t="s">
        <v>3</v>
      </c>
      <c r="B23" s="4">
        <v>96</v>
      </c>
      <c r="C23" s="5">
        <v>24</v>
      </c>
      <c r="D23" s="1">
        <v>0</v>
      </c>
      <c r="E23" s="1">
        <v>-0.32075471698113206</v>
      </c>
      <c r="F23" s="1">
        <v>-0.15942028985507245</v>
      </c>
      <c r="G23" s="1">
        <v>-0.29729729729729731</v>
      </c>
      <c r="P23" s="3">
        <f t="shared" si="4"/>
        <v>-0.19436807603337547</v>
      </c>
      <c r="Q23" s="3">
        <f t="shared" si="5"/>
        <v>7.3919046000638935E-2</v>
      </c>
    </row>
    <row r="24" spans="1:17" x14ac:dyDescent="0.2">
      <c r="A24" s="1" t="s">
        <v>3</v>
      </c>
      <c r="B24" s="4">
        <v>96</v>
      </c>
      <c r="C24" s="5">
        <v>48</v>
      </c>
      <c r="D24" s="1">
        <v>0.12195121951219512</v>
      </c>
      <c r="E24" s="1">
        <v>5.8823529411764705E-2</v>
      </c>
      <c r="F24" s="1">
        <v>-0.19230769230769232</v>
      </c>
      <c r="G24" s="1">
        <v>6.4516129032258063E-2</v>
      </c>
      <c r="P24" s="3">
        <f t="shared" si="4"/>
        <v>1.3245796412131396E-2</v>
      </c>
      <c r="Q24" s="3">
        <f t="shared" si="5"/>
        <v>6.9985166576341282E-2</v>
      </c>
    </row>
    <row r="25" spans="1:17" x14ac:dyDescent="0.2">
      <c r="P25" s="3"/>
      <c r="Q25" s="3"/>
    </row>
    <row r="26" spans="1:17" x14ac:dyDescent="0.2">
      <c r="P26" s="3"/>
      <c r="Q26" s="3"/>
    </row>
  </sheetData>
  <mergeCells count="1">
    <mergeCell ref="D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"/>
  <sheetViews>
    <sheetView zoomScale="90" zoomScaleNormal="90" workbookViewId="0">
      <selection activeCell="G26" sqref="G26"/>
    </sheetView>
  </sheetViews>
  <sheetFormatPr baseColWidth="10" defaultColWidth="9.1640625" defaultRowHeight="14" x14ac:dyDescent="0.2"/>
  <cols>
    <col min="1" max="1" width="24.1640625" style="2" bestFit="1" customWidth="1"/>
    <col min="2" max="2" width="16.5" style="2" bestFit="1" customWidth="1"/>
    <col min="3" max="32" width="9.1640625" style="2"/>
    <col min="33" max="33" width="6" style="2" bestFit="1" customWidth="1"/>
    <col min="34" max="16384" width="9.1640625" style="2"/>
  </cols>
  <sheetData>
    <row r="1" spans="1:16" x14ac:dyDescent="0.2">
      <c r="A1" s="1"/>
      <c r="B1" s="4" t="s">
        <v>10</v>
      </c>
      <c r="C1" s="6" t="s">
        <v>1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1" t="s">
        <v>0</v>
      </c>
      <c r="P1" s="1" t="s">
        <v>2</v>
      </c>
    </row>
    <row r="2" spans="1:16" x14ac:dyDescent="0.2">
      <c r="A2" s="1" t="s">
        <v>3</v>
      </c>
      <c r="B2" s="4">
        <v>48</v>
      </c>
      <c r="C2" s="1">
        <v>0.96969696969696972</v>
      </c>
      <c r="D2" s="1">
        <v>0.967741935483871</v>
      </c>
      <c r="E2" s="1">
        <v>0.96721311475409832</v>
      </c>
      <c r="F2" s="1">
        <v>0.98019801980198018</v>
      </c>
      <c r="G2" s="1"/>
      <c r="H2" s="1"/>
      <c r="I2" s="1"/>
      <c r="J2" s="1"/>
      <c r="K2" s="1"/>
      <c r="L2" s="1"/>
      <c r="M2" s="1"/>
      <c r="N2" s="1"/>
      <c r="O2" s="3">
        <f t="shared" ref="O2" si="0">AVERAGE(C2:N2)</f>
        <v>0.97121250993422981</v>
      </c>
      <c r="P2" s="3">
        <f t="shared" ref="P2" si="1">(STDEV(C2:N2))/SQRT(COUNT(C2:N2))</f>
        <v>3.0424263701928213E-3</v>
      </c>
    </row>
    <row r="3" spans="1:16" x14ac:dyDescent="0.2">
      <c r="A3" s="1"/>
      <c r="B3" s="4">
        <v>72</v>
      </c>
      <c r="C3" s="1">
        <v>0.92405063291139244</v>
      </c>
      <c r="D3" s="1">
        <v>0.94805194805194803</v>
      </c>
      <c r="E3" s="1">
        <v>0.85915492957746475</v>
      </c>
      <c r="F3" s="1">
        <v>0.97499999999999998</v>
      </c>
      <c r="G3" s="1"/>
      <c r="H3" s="1"/>
      <c r="I3" s="1"/>
      <c r="J3" s="1"/>
      <c r="K3" s="1"/>
      <c r="L3" s="1"/>
      <c r="M3" s="1"/>
      <c r="N3" s="1"/>
      <c r="O3" s="3">
        <f>AVERAGE(C3:M3)</f>
        <v>0.92656437763520139</v>
      </c>
      <c r="P3" s="3">
        <f>(STDEV(C3:M3))/SQRT(COUNT(C3:M3))</f>
        <v>2.4762333284421446E-2</v>
      </c>
    </row>
    <row r="4" spans="1:16" x14ac:dyDescent="0.2">
      <c r="A4" s="1"/>
      <c r="B4" s="4">
        <v>96</v>
      </c>
      <c r="C4" s="1">
        <v>0.92771084337349397</v>
      </c>
      <c r="D4" s="1">
        <v>0.88118811881188119</v>
      </c>
      <c r="E4" s="1">
        <v>0.97297297297297303</v>
      </c>
      <c r="F4" s="1">
        <v>0.96491228070175439</v>
      </c>
      <c r="G4" s="1"/>
      <c r="H4" s="1"/>
      <c r="I4" s="1"/>
      <c r="J4" s="1"/>
      <c r="K4" s="1"/>
      <c r="L4" s="1"/>
      <c r="M4" s="1"/>
      <c r="N4" s="1"/>
      <c r="O4" s="3">
        <f>AVERAGE(C4:N4)</f>
        <v>0.93669605396502553</v>
      </c>
      <c r="P4" s="3">
        <f>(STDEV(C4:N4))/SQRT(COUNT(C4:N4))</f>
        <v>2.0964325210357401E-2</v>
      </c>
    </row>
    <row r="5" spans="1:16" x14ac:dyDescent="0.2">
      <c r="A5" s="1"/>
      <c r="B5" s="4">
        <v>120</v>
      </c>
      <c r="C5" s="1">
        <v>0.98095238095238091</v>
      </c>
      <c r="D5" s="1">
        <v>0.93258426966292129</v>
      </c>
      <c r="E5" s="1">
        <v>0.95402298850574707</v>
      </c>
      <c r="F5" s="1">
        <v>0.90977443609022557</v>
      </c>
      <c r="G5" s="1"/>
      <c r="H5" s="1"/>
      <c r="I5" s="1"/>
      <c r="J5" s="1"/>
      <c r="K5" s="1"/>
      <c r="L5" s="1"/>
      <c r="M5" s="1"/>
      <c r="N5" s="1"/>
      <c r="O5" s="3">
        <f t="shared" ref="O5:O6" si="2">AVERAGE(C5:N5)</f>
        <v>0.94433351880281879</v>
      </c>
      <c r="P5" s="3">
        <f t="shared" ref="P5:P6" si="3">(STDEV(C5:N5))/SQRT(COUNT(C5:N5))</f>
        <v>1.5185524745460286E-2</v>
      </c>
    </row>
    <row r="6" spans="1:16" x14ac:dyDescent="0.2">
      <c r="A6" s="1"/>
      <c r="B6" s="4">
        <v>144</v>
      </c>
      <c r="C6" s="1">
        <v>0.84946236559139787</v>
      </c>
      <c r="D6" s="1">
        <v>0.93939393939393945</v>
      </c>
      <c r="E6" s="1">
        <v>0.9242424242424242</v>
      </c>
      <c r="F6" s="1">
        <v>0.90410958904109584</v>
      </c>
      <c r="G6" s="1"/>
      <c r="H6" s="1"/>
      <c r="I6" s="1"/>
      <c r="J6" s="1"/>
      <c r="K6" s="1"/>
      <c r="L6" s="1"/>
      <c r="M6" s="1"/>
      <c r="N6" s="1"/>
      <c r="O6" s="3">
        <f t="shared" si="2"/>
        <v>0.90430207956721442</v>
      </c>
      <c r="P6" s="3">
        <f t="shared" si="3"/>
        <v>1.9656396866789317E-2</v>
      </c>
    </row>
    <row r="7" spans="1:16" x14ac:dyDescent="0.2">
      <c r="B7" s="2">
        <v>168</v>
      </c>
      <c r="C7" s="1">
        <v>0.92682926829268297</v>
      </c>
      <c r="D7" s="1">
        <v>0.90123456790123457</v>
      </c>
      <c r="E7" s="1">
        <v>0.88235294117647056</v>
      </c>
      <c r="F7" s="1">
        <v>0.82733812949640284</v>
      </c>
      <c r="O7" s="3">
        <f t="shared" ref="O7" si="4">AVERAGE(C7:N7)</f>
        <v>0.88443872671669777</v>
      </c>
      <c r="P7" s="3">
        <f t="shared" ref="P7" si="5">(STDEV(C7:N7))/SQRT(COUNT(C7:N7))</f>
        <v>2.1102699275281678E-2</v>
      </c>
    </row>
  </sheetData>
  <mergeCells count="1">
    <mergeCell ref="C1:N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9"/>
  <sheetViews>
    <sheetView tabSelected="1" workbookViewId="0">
      <selection activeCell="J18" sqref="J18"/>
    </sheetView>
  </sheetViews>
  <sheetFormatPr baseColWidth="10" defaultColWidth="8.83203125" defaultRowHeight="15" x14ac:dyDescent="0.2"/>
  <cols>
    <col min="1" max="1" width="12.6640625" bestFit="1" customWidth="1"/>
    <col min="3" max="3" width="10.6640625" bestFit="1" customWidth="1"/>
    <col min="4" max="4" width="10.6640625" customWidth="1"/>
    <col min="10" max="10" width="11.33203125" customWidth="1"/>
  </cols>
  <sheetData>
    <row r="1" spans="1:11" x14ac:dyDescent="0.2">
      <c r="A1" s="1"/>
      <c r="B1" s="4" t="s">
        <v>7</v>
      </c>
      <c r="C1" s="4" t="s">
        <v>8</v>
      </c>
      <c r="D1" s="4" t="s">
        <v>11</v>
      </c>
      <c r="E1" s="6" t="s">
        <v>1</v>
      </c>
      <c r="F1" s="6"/>
      <c r="G1" s="6"/>
      <c r="H1" s="6"/>
      <c r="I1" s="6"/>
      <c r="J1" s="1" t="s">
        <v>0</v>
      </c>
      <c r="K1" s="1" t="s">
        <v>2</v>
      </c>
    </row>
    <row r="2" spans="1:11" x14ac:dyDescent="0.2">
      <c r="A2" s="1" t="s">
        <v>4</v>
      </c>
      <c r="B2" s="5" t="s">
        <v>9</v>
      </c>
      <c r="C2" s="5" t="s">
        <v>9</v>
      </c>
      <c r="D2" s="5">
        <v>120</v>
      </c>
      <c r="E2" s="1">
        <v>1.2345679012345678E-2</v>
      </c>
      <c r="F2" s="1">
        <v>0.32467532467532467</v>
      </c>
      <c r="G2" s="1">
        <v>5.2631578947368418E-2</v>
      </c>
      <c r="H2" s="1">
        <v>-6.6666666666666666E-2</v>
      </c>
      <c r="I2" s="1"/>
      <c r="J2" s="3">
        <f>AVERAGE(E2:I2)</f>
        <v>8.0746478992093029E-2</v>
      </c>
      <c r="K2" s="3">
        <f>(STDEV(E2:I2))/SQRT(COUNT(E2:I2))</f>
        <v>8.5000507014055912E-2</v>
      </c>
    </row>
    <row r="3" spans="1:11" x14ac:dyDescent="0.2">
      <c r="A3" s="1" t="s">
        <v>3</v>
      </c>
      <c r="B3" s="4">
        <v>0</v>
      </c>
      <c r="C3" s="5" t="s">
        <v>9</v>
      </c>
      <c r="D3" s="5">
        <v>120</v>
      </c>
      <c r="E3" s="1">
        <v>0.98095238095238091</v>
      </c>
      <c r="F3" s="1">
        <v>0.93258426966292129</v>
      </c>
      <c r="G3" s="1">
        <v>0.95402298850574707</v>
      </c>
      <c r="H3" s="1">
        <v>0.90977443609022557</v>
      </c>
      <c r="I3" s="1"/>
      <c r="J3" s="3">
        <f>AVERAGE(E3:I3)</f>
        <v>0.94433351880281879</v>
      </c>
      <c r="K3" s="3">
        <f>(STDEV(E3:I3))/SQRT(COUNT(E3:I3))</f>
        <v>1.5185524745460286E-2</v>
      </c>
    </row>
    <row r="4" spans="1:11" x14ac:dyDescent="0.2">
      <c r="A4" s="1" t="s">
        <v>3</v>
      </c>
      <c r="B4" s="4">
        <v>48</v>
      </c>
      <c r="C4" s="5">
        <v>0</v>
      </c>
      <c r="D4" s="5">
        <v>120</v>
      </c>
      <c r="E4" s="1">
        <v>5.8823529411764705E-2</v>
      </c>
      <c r="F4" s="1">
        <v>2.2727272727272728E-2</v>
      </c>
      <c r="G4" s="1">
        <v>0.35802469135802467</v>
      </c>
      <c r="H4" s="1">
        <v>0.35897435897435898</v>
      </c>
      <c r="I4" s="1">
        <v>1.4925373134328358E-2</v>
      </c>
      <c r="J4" s="3">
        <f>AVERAGE(E4:I4)</f>
        <v>0.16269504512114991</v>
      </c>
      <c r="K4" s="3">
        <f>(STDEV(E4:I4))/SQRT(COUNT(E4:I4))</f>
        <v>8.0279320123388953E-2</v>
      </c>
    </row>
    <row r="5" spans="1:11" x14ac:dyDescent="0.2">
      <c r="A5" s="2"/>
      <c r="B5" s="4"/>
      <c r="C5" s="5"/>
      <c r="D5" s="5"/>
      <c r="E5" s="1"/>
      <c r="F5" s="1"/>
      <c r="G5" s="1"/>
      <c r="H5" s="1"/>
      <c r="I5" s="1"/>
      <c r="J5" s="3"/>
      <c r="K5" s="3"/>
    </row>
    <row r="6" spans="1:11" x14ac:dyDescent="0.2">
      <c r="A6" s="1" t="s">
        <v>4</v>
      </c>
      <c r="B6" s="5" t="s">
        <v>9</v>
      </c>
      <c r="C6" s="5" t="s">
        <v>9</v>
      </c>
      <c r="D6" s="5">
        <v>144</v>
      </c>
      <c r="E6" s="1">
        <v>0</v>
      </c>
      <c r="F6" s="1">
        <v>5.2631578947368418E-2</v>
      </c>
      <c r="G6" s="1">
        <v>3.4482758620689655E-2</v>
      </c>
      <c r="H6" s="1">
        <v>5.4054054054054057E-2</v>
      </c>
      <c r="I6" s="1"/>
      <c r="J6" s="3">
        <f>AVERAGE(E6:I6)</f>
        <v>3.5292097905528036E-2</v>
      </c>
      <c r="K6" s="3">
        <f>(STDEV(E6:I6))/SQRT(COUNT(E6:I6))</f>
        <v>1.2579268016498793E-2</v>
      </c>
    </row>
    <row r="7" spans="1:11" x14ac:dyDescent="0.2">
      <c r="A7" s="1" t="s">
        <v>3</v>
      </c>
      <c r="B7" s="2">
        <v>0</v>
      </c>
      <c r="C7" s="5" t="s">
        <v>9</v>
      </c>
      <c r="D7" s="5">
        <v>144</v>
      </c>
      <c r="E7" s="1">
        <v>0.84946236559139787</v>
      </c>
      <c r="F7" s="1">
        <v>0.93939393939393945</v>
      </c>
      <c r="G7" s="1">
        <v>0.9242424242424242</v>
      </c>
      <c r="H7" s="1">
        <v>0.90410958904109584</v>
      </c>
      <c r="I7" s="2"/>
      <c r="J7" s="3">
        <f>AVERAGE(E7:I7)</f>
        <v>0.90430207956721442</v>
      </c>
      <c r="K7" s="3">
        <f>(STDEV(E7:I7))/SQRT(COUNT(E7:I7))</f>
        <v>1.9656396866789317E-2</v>
      </c>
    </row>
    <row r="8" spans="1:11" x14ac:dyDescent="0.2">
      <c r="A8" s="1" t="s">
        <v>3</v>
      </c>
      <c r="B8" s="4">
        <v>48</v>
      </c>
      <c r="C8" s="2">
        <v>24</v>
      </c>
      <c r="D8" s="5">
        <v>144</v>
      </c>
      <c r="E8" s="1">
        <v>0.47474747474747475</v>
      </c>
      <c r="F8" s="1">
        <v>0.41935483870967744</v>
      </c>
      <c r="G8" s="1">
        <v>0.32231404958677684</v>
      </c>
      <c r="H8" s="1">
        <v>0.44736842105263158</v>
      </c>
      <c r="I8" s="1">
        <v>0.43157894736842106</v>
      </c>
      <c r="J8" s="3">
        <f>AVERAGE(E8:I8)</f>
        <v>0.41907274629299635</v>
      </c>
      <c r="K8" s="3">
        <f>(STDEV(E8:I8))/SQRT(COUNT(E8:I8))</f>
        <v>2.590275142561085E-2</v>
      </c>
    </row>
    <row r="9" spans="1:11" x14ac:dyDescent="0.2">
      <c r="A9" s="2"/>
      <c r="B9" s="2"/>
      <c r="C9" s="2"/>
      <c r="D9" s="2"/>
      <c r="E9" s="2"/>
      <c r="F9" s="2"/>
      <c r="G9" s="2"/>
      <c r="H9" s="2"/>
      <c r="I9" s="2"/>
      <c r="J9" s="3"/>
      <c r="K9" s="3"/>
    </row>
    <row r="10" spans="1:11" x14ac:dyDescent="0.2">
      <c r="A10" s="1" t="s">
        <v>4</v>
      </c>
      <c r="B10" s="5" t="s">
        <v>9</v>
      </c>
      <c r="C10" s="5" t="s">
        <v>9</v>
      </c>
      <c r="D10" s="5">
        <v>168</v>
      </c>
      <c r="E10" s="1">
        <v>7.6923076923076927E-2</v>
      </c>
      <c r="F10" s="1">
        <v>0.14814814814814814</v>
      </c>
      <c r="G10" s="1">
        <v>0.28813559322033899</v>
      </c>
      <c r="H10" s="1">
        <v>8.771929824561403E-2</v>
      </c>
      <c r="I10" s="2"/>
      <c r="J10" s="3">
        <f>AVERAGE(E10:I10)</f>
        <v>0.15023152913429455</v>
      </c>
      <c r="K10" s="3">
        <f>(STDEV(E10:I10))/SQRT(COUNT(E10:I10))</f>
        <v>4.8565917013259186E-2</v>
      </c>
    </row>
    <row r="11" spans="1:11" x14ac:dyDescent="0.2">
      <c r="A11" s="1" t="s">
        <v>3</v>
      </c>
      <c r="B11" s="2">
        <v>0</v>
      </c>
      <c r="C11" s="5" t="s">
        <v>9</v>
      </c>
      <c r="D11" s="5">
        <v>168</v>
      </c>
      <c r="E11" s="1">
        <v>0.92682926829268297</v>
      </c>
      <c r="F11" s="1">
        <v>0.90123456790123457</v>
      </c>
      <c r="G11" s="1">
        <v>0.88235294117647056</v>
      </c>
      <c r="H11" s="1">
        <v>0.82733812949640284</v>
      </c>
      <c r="I11" s="2"/>
      <c r="J11" s="3">
        <f>AVERAGE(E11:I11)</f>
        <v>0.88443872671669777</v>
      </c>
      <c r="K11" s="3">
        <f>(STDEV(E11:I11))/SQRT(COUNT(E11:I11))</f>
        <v>2.1102699275281678E-2</v>
      </c>
    </row>
    <row r="12" spans="1:11" x14ac:dyDescent="0.2">
      <c r="A12" s="1" t="s">
        <v>3</v>
      </c>
      <c r="B12" s="4">
        <v>48</v>
      </c>
      <c r="C12" s="2">
        <v>48</v>
      </c>
      <c r="D12" s="5">
        <v>168</v>
      </c>
      <c r="E12" s="1">
        <v>0.45454545454545453</v>
      </c>
      <c r="F12" s="1">
        <v>0.23684210526315788</v>
      </c>
      <c r="G12" s="1">
        <v>0.54794520547945202</v>
      </c>
      <c r="H12" s="1">
        <v>0.7752808988764045</v>
      </c>
      <c r="I12" s="1">
        <v>0.73737373737373735</v>
      </c>
      <c r="J12" s="3">
        <f>AVERAGE(E12:I12)</f>
        <v>0.55039748030764124</v>
      </c>
      <c r="K12" s="3">
        <f>(STDEV(E12:I12))/SQRT(COUNT(E12:I12))</f>
        <v>9.8245424923366007E-2</v>
      </c>
    </row>
    <row r="18" spans="10:12" x14ac:dyDescent="0.2">
      <c r="J18" s="7"/>
      <c r="K18" s="8"/>
      <c r="L18" s="8"/>
    </row>
    <row r="19" spans="10:12" x14ac:dyDescent="0.2">
      <c r="J19" s="7"/>
      <c r="K19" s="8"/>
      <c r="L19" s="8"/>
    </row>
    <row r="20" spans="10:12" x14ac:dyDescent="0.2">
      <c r="J20" s="7"/>
      <c r="K20" s="8"/>
      <c r="L20" s="8"/>
    </row>
    <row r="21" spans="10:12" x14ac:dyDescent="0.2">
      <c r="J21" s="7"/>
      <c r="K21" s="8"/>
      <c r="L21" s="8"/>
    </row>
    <row r="22" spans="10:12" x14ac:dyDescent="0.2">
      <c r="J22" s="7"/>
      <c r="K22" s="8"/>
      <c r="L22" s="8"/>
    </row>
    <row r="23" spans="10:12" x14ac:dyDescent="0.2">
      <c r="J23" s="7"/>
      <c r="K23" s="8"/>
      <c r="L23" s="8"/>
    </row>
    <row r="24" spans="10:12" x14ac:dyDescent="0.2">
      <c r="J24" s="7"/>
      <c r="K24" s="8"/>
      <c r="L24" s="8"/>
    </row>
    <row r="25" spans="10:12" x14ac:dyDescent="0.2">
      <c r="J25" s="7"/>
      <c r="K25" s="8"/>
      <c r="L25" s="8"/>
    </row>
    <row r="26" spans="10:12" x14ac:dyDescent="0.2">
      <c r="J26" s="7"/>
      <c r="K26" s="8"/>
      <c r="L26" s="8"/>
    </row>
    <row r="27" spans="10:12" x14ac:dyDescent="0.2">
      <c r="J27" s="7"/>
      <c r="K27" s="8"/>
      <c r="L27" s="8"/>
    </row>
    <row r="28" spans="10:12" x14ac:dyDescent="0.2">
      <c r="J28" s="7"/>
      <c r="K28" s="8"/>
      <c r="L28" s="8"/>
    </row>
    <row r="29" spans="10:12" x14ac:dyDescent="0.2">
      <c r="J29" s="7"/>
      <c r="K29" s="8"/>
      <c r="L29" s="8"/>
    </row>
  </sheetData>
  <mergeCells count="1">
    <mergeCell ref="E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S2B</vt:lpstr>
      <vt:lpstr>Fig S2C</vt:lpstr>
      <vt:lpstr>Fig S2D</vt:lpstr>
      <vt:lpstr>Fig S2E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Jansen</dc:creator>
  <cp:lastModifiedBy>Microsoft Office User</cp:lastModifiedBy>
  <dcterms:created xsi:type="dcterms:W3CDTF">2021-11-03T12:13:09Z</dcterms:created>
  <dcterms:modified xsi:type="dcterms:W3CDTF">2021-11-12T12:43:36Z</dcterms:modified>
</cp:coreProperties>
</file>